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<sst xmlns="http://schemas.openxmlformats.org/spreadsheetml/2006/main" count="2454" uniqueCount="542">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</sst>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7" sqref="T2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2018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Ноябрь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215.64999999999998</v>
      </c>
      <c r="G20" s="48">
        <f t="shared" si="0"/>
        <v>215.64999999999998</v>
      </c>
      <c r="H20" s="48">
        <f t="shared" si="0"/>
        <v>0</v>
      </c>
      <c r="I20" s="48">
        <f t="shared" si="0"/>
        <v>0</v>
      </c>
      <c r="J20" s="48">
        <f t="shared" si="0"/>
        <v>38.55</v>
      </c>
      <c r="K20" s="48">
        <f t="shared" si="0"/>
        <v>177.1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2.8215228843032696</v>
      </c>
      <c r="R20" s="48">
        <f>IF(L20=0,0,U20/L20)</f>
        <v>0</v>
      </c>
      <c r="S20" s="48">
        <f>SUM(S21:S23)</f>
        <v>608.46141</v>
      </c>
      <c r="T20" s="48">
        <f>SUM(T21:T23)</f>
        <v>608.46141</v>
      </c>
      <c r="U20" s="48">
        <f>SUM(U21:U23)</f>
        <v>0</v>
      </c>
      <c r="V20" s="48">
        <f>SUM(V21:V23)</f>
        <v>0</v>
      </c>
      <c r="W20" s="131">
        <f>SUM(W21:W23)</f>
        <v>608.46141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215.64999999999998</v>
      </c>
      <c r="G22" s="48">
        <f>H22+I22+J22+K22</f>
        <v>215.64999999999998</v>
      </c>
      <c r="H22" s="56"/>
      <c r="I22" s="56"/>
      <c r="J22" s="56">
        <v>38.55</v>
      </c>
      <c r="K22" s="56">
        <v>177.1</v>
      </c>
      <c r="L22" s="48">
        <f>M22+N22+O22+P22</f>
        <v>0</v>
      </c>
      <c r="M22" s="56"/>
      <c r="N22" s="56"/>
      <c r="O22" s="56"/>
      <c r="P22" s="56"/>
      <c r="Q22" s="56">
        <v>2.82151</v>
      </c>
      <c r="R22" s="56"/>
      <c r="S22" s="48">
        <f>T22+U22</f>
        <v>608.46141</v>
      </c>
      <c r="T22" s="56">
        <v>608.46141</v>
      </c>
      <c r="U22" s="56"/>
      <c r="V22" s="56"/>
      <c r="W22" s="57">
        <f>S22-V22</f>
        <v>608.46141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2018-12-24T06:38:30Z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